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<sst xmlns="http://schemas.openxmlformats.org/spreadsheetml/2006/main" count="162" uniqueCount="89">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</sst>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71806549</v>
      </c>
      <c r="E10" s="14">
        <f t="shared" si="0"/>
        <v>-8233558.67</v>
      </c>
      <c r="F10" s="14">
        <f t="shared" si="0"/>
        <v>63572990.33</v>
      </c>
      <c r="G10" s="14">
        <f t="shared" si="0"/>
        <v>43749701.68</v>
      </c>
      <c r="H10" s="14">
        <f t="shared" si="0"/>
        <v>41812424.31</v>
      </c>
      <c r="I10" s="14">
        <f t="shared" si="0"/>
        <v>19823288.65</v>
      </c>
    </row>
    <row r="11" spans="2:9" ht="12.75">
      <c r="B11" s="3" t="s">
        <v>12</v>
      </c>
      <c r="C11" s="9"/>
      <c r="D11" s="15">
        <f aca="true" t="shared" si="1" ref="D11:I11">SUM(D12:D18)</f>
        <v>54765608</v>
      </c>
      <c r="E11" s="15">
        <f t="shared" si="1"/>
        <v>-7294992.999999999</v>
      </c>
      <c r="F11" s="15">
        <f t="shared" si="1"/>
        <v>47470615</v>
      </c>
      <c r="G11" s="15">
        <f t="shared" si="1"/>
        <v>36924054.54</v>
      </c>
      <c r="H11" s="15">
        <f t="shared" si="1"/>
        <v>35623437.17</v>
      </c>
      <c r="I11" s="15">
        <f t="shared" si="1"/>
        <v>10546560.460000003</v>
      </c>
    </row>
    <row r="12" spans="2:9" ht="12.75">
      <c r="B12" s="13" t="s">
        <v>13</v>
      </c>
      <c r="C12" s="11"/>
      <c r="D12" s="15">
        <v>14869260</v>
      </c>
      <c r="E12" s="16">
        <v>-1786089.6</v>
      </c>
      <c r="F12" s="16">
        <f>D12+E12</f>
        <v>13083170.4</v>
      </c>
      <c r="G12" s="16">
        <v>11832508.64</v>
      </c>
      <c r="H12" s="16">
        <v>11418733.1</v>
      </c>
      <c r="I12" s="16">
        <f>F12-G12</f>
        <v>1250661.7599999998</v>
      </c>
    </row>
    <row r="13" spans="2:9" ht="12.75">
      <c r="B13" s="13" t="s">
        <v>14</v>
      </c>
      <c r="C13" s="11"/>
      <c r="D13" s="15">
        <v>28703961</v>
      </c>
      <c r="E13" s="16">
        <v>-5686437</v>
      </c>
      <c r="F13" s="16">
        <f aca="true" t="shared" si="2" ref="F13:F18">D13+E13</f>
        <v>23017524</v>
      </c>
      <c r="G13" s="16">
        <v>18122384.24</v>
      </c>
      <c r="H13" s="16">
        <v>17507059.52</v>
      </c>
      <c r="I13" s="16">
        <f aca="true" t="shared" si="3" ref="I13:I18">F13-G13</f>
        <v>4895139.760000002</v>
      </c>
    </row>
    <row r="14" spans="2:9" ht="12.75">
      <c r="B14" s="13" t="s">
        <v>15</v>
      </c>
      <c r="C14" s="11"/>
      <c r="D14" s="15">
        <v>5228591</v>
      </c>
      <c r="E14" s="16">
        <v>695944.4</v>
      </c>
      <c r="F14" s="16">
        <f t="shared" si="2"/>
        <v>5924535.4</v>
      </c>
      <c r="G14" s="16">
        <v>3756448.53</v>
      </c>
      <c r="H14" s="16">
        <v>3684707.06</v>
      </c>
      <c r="I14" s="16">
        <f t="shared" si="3"/>
        <v>2168086.8700000006</v>
      </c>
    </row>
    <row r="15" spans="2:9" ht="12.75">
      <c r="B15" s="13" t="s">
        <v>16</v>
      </c>
      <c r="C15" s="11"/>
      <c r="D15" s="15">
        <v>3500916</v>
      </c>
      <c r="E15" s="16">
        <v>-335736.8</v>
      </c>
      <c r="F15" s="16">
        <f t="shared" si="2"/>
        <v>3165179.2</v>
      </c>
      <c r="G15" s="16">
        <v>2657699.39</v>
      </c>
      <c r="H15" s="16">
        <v>2549490.18</v>
      </c>
      <c r="I15" s="16">
        <f t="shared" si="3"/>
        <v>507479.81000000006</v>
      </c>
    </row>
    <row r="16" spans="2:9" ht="12.75">
      <c r="B16" s="13" t="s">
        <v>17</v>
      </c>
      <c r="C16" s="11"/>
      <c r="D16" s="15">
        <v>1090104</v>
      </c>
      <c r="E16" s="16">
        <v>-170133</v>
      </c>
      <c r="F16" s="16">
        <f t="shared" si="2"/>
        <v>919971</v>
      </c>
      <c r="G16" s="16">
        <v>555013.74</v>
      </c>
      <c r="H16" s="16">
        <v>463447.31</v>
      </c>
      <c r="I16" s="16">
        <f t="shared" si="3"/>
        <v>364957.26</v>
      </c>
    </row>
    <row r="17" spans="2:9" ht="12.75">
      <c r="B17" s="13" t="s">
        <v>18</v>
      </c>
      <c r="C17" s="11"/>
      <c r="D17" s="15">
        <v>150672</v>
      </c>
      <c r="E17" s="16">
        <v>1209563</v>
      </c>
      <c r="F17" s="16">
        <f t="shared" si="2"/>
        <v>1360235</v>
      </c>
      <c r="G17" s="16">
        <v>0</v>
      </c>
      <c r="H17" s="16">
        <v>0</v>
      </c>
      <c r="I17" s="16">
        <f t="shared" si="3"/>
        <v>1360235</v>
      </c>
    </row>
    <row r="18" spans="2:9" ht="12.75">
      <c r="B18" s="13" t="s">
        <v>19</v>
      </c>
      <c r="C18" s="11"/>
      <c r="D18" s="15">
        <v>1222104</v>
      </c>
      <c r="E18" s="16">
        <v>-1222104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2267762</v>
      </c>
      <c r="E19" s="15">
        <f t="shared" si="4"/>
        <v>0</v>
      </c>
      <c r="F19" s="15">
        <f t="shared" si="4"/>
        <v>2267762</v>
      </c>
      <c r="G19" s="15">
        <f t="shared" si="4"/>
        <v>316809.92000000004</v>
      </c>
      <c r="H19" s="15">
        <f t="shared" si="4"/>
        <v>316809.92000000004</v>
      </c>
      <c r="I19" s="15">
        <f t="shared" si="4"/>
        <v>1950952.08</v>
      </c>
    </row>
    <row r="20" spans="2:9" ht="12.75">
      <c r="B20" s="13" t="s">
        <v>21</v>
      </c>
      <c r="C20" s="11"/>
      <c r="D20" s="15">
        <v>545191</v>
      </c>
      <c r="E20" s="16">
        <v>-18867.2</v>
      </c>
      <c r="F20" s="15">
        <f aca="true" t="shared" si="5" ref="F20:F28">D20+E20</f>
        <v>526323.8</v>
      </c>
      <c r="G20" s="16">
        <v>99704.38</v>
      </c>
      <c r="H20" s="16">
        <v>99704.38</v>
      </c>
      <c r="I20" s="16">
        <f>F20-G20</f>
        <v>426619.42000000004</v>
      </c>
    </row>
    <row r="21" spans="2:9" ht="12.75">
      <c r="B21" s="13" t="s">
        <v>22</v>
      </c>
      <c r="C21" s="11"/>
      <c r="D21" s="15">
        <v>31505</v>
      </c>
      <c r="E21" s="16">
        <v>-105.2</v>
      </c>
      <c r="F21" s="15">
        <f t="shared" si="5"/>
        <v>31399.8</v>
      </c>
      <c r="G21" s="16">
        <v>1830.68</v>
      </c>
      <c r="H21" s="16">
        <v>1830.68</v>
      </c>
      <c r="I21" s="16">
        <f aca="true" t="shared" si="6" ref="I21:I83">F21-G21</f>
        <v>29569.12</v>
      </c>
    </row>
    <row r="22" spans="2:9" ht="12.75">
      <c r="B22" s="13" t="s">
        <v>23</v>
      </c>
      <c r="C22" s="11"/>
      <c r="D22" s="15">
        <v>55560</v>
      </c>
      <c r="E22" s="16">
        <v>296.8</v>
      </c>
      <c r="F22" s="15">
        <f t="shared" si="5"/>
        <v>55856.8</v>
      </c>
      <c r="G22" s="16">
        <v>37634.41</v>
      </c>
      <c r="H22" s="16">
        <v>37634.41</v>
      </c>
      <c r="I22" s="16">
        <f t="shared" si="6"/>
        <v>18222.39</v>
      </c>
    </row>
    <row r="23" spans="2:9" ht="12.75">
      <c r="B23" s="13" t="s">
        <v>24</v>
      </c>
      <c r="C23" s="11"/>
      <c r="D23" s="15">
        <v>300941</v>
      </c>
      <c r="E23" s="16">
        <v>11408</v>
      </c>
      <c r="F23" s="15">
        <f t="shared" si="5"/>
        <v>312349</v>
      </c>
      <c r="G23" s="16">
        <v>16364.32</v>
      </c>
      <c r="H23" s="16">
        <v>16364.32</v>
      </c>
      <c r="I23" s="16">
        <f t="shared" si="6"/>
        <v>295984.68</v>
      </c>
    </row>
    <row r="24" spans="2:9" ht="12.75">
      <c r="B24" s="13" t="s">
        <v>25</v>
      </c>
      <c r="C24" s="11"/>
      <c r="D24" s="15">
        <v>65314</v>
      </c>
      <c r="E24" s="16">
        <v>5442</v>
      </c>
      <c r="F24" s="15">
        <f t="shared" si="5"/>
        <v>70756</v>
      </c>
      <c r="G24" s="16">
        <v>12756.36</v>
      </c>
      <c r="H24" s="16">
        <v>12756.36</v>
      </c>
      <c r="I24" s="16">
        <f t="shared" si="6"/>
        <v>57999.64</v>
      </c>
    </row>
    <row r="25" spans="2:9" ht="12.75">
      <c r="B25" s="13" t="s">
        <v>26</v>
      </c>
      <c r="C25" s="11"/>
      <c r="D25" s="15">
        <v>671460</v>
      </c>
      <c r="E25" s="16">
        <v>-604.8</v>
      </c>
      <c r="F25" s="15">
        <f t="shared" si="5"/>
        <v>670855.2</v>
      </c>
      <c r="G25" s="16">
        <v>80360.72</v>
      </c>
      <c r="H25" s="16">
        <v>80360.72</v>
      </c>
      <c r="I25" s="16">
        <f t="shared" si="6"/>
        <v>590494.48</v>
      </c>
    </row>
    <row r="26" spans="2:9" ht="12.75">
      <c r="B26" s="13" t="s">
        <v>27</v>
      </c>
      <c r="C26" s="11"/>
      <c r="D26" s="15">
        <v>86583</v>
      </c>
      <c r="E26" s="16">
        <v>-300</v>
      </c>
      <c r="F26" s="15">
        <f t="shared" si="5"/>
        <v>86283</v>
      </c>
      <c r="G26" s="16">
        <v>6390.57</v>
      </c>
      <c r="H26" s="16">
        <v>6390.57</v>
      </c>
      <c r="I26" s="16">
        <f t="shared" si="6"/>
        <v>79892.43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511208</v>
      </c>
      <c r="E28" s="16">
        <v>2730.4</v>
      </c>
      <c r="F28" s="15">
        <f t="shared" si="5"/>
        <v>513938.4</v>
      </c>
      <c r="G28" s="16">
        <v>61768.48</v>
      </c>
      <c r="H28" s="16">
        <v>61768.48</v>
      </c>
      <c r="I28" s="16">
        <f t="shared" si="6"/>
        <v>452169.92000000004</v>
      </c>
    </row>
    <row r="29" spans="2:9" ht="12.75">
      <c r="B29" s="3" t="s">
        <v>30</v>
      </c>
      <c r="C29" s="9"/>
      <c r="D29" s="15">
        <f aca="true" t="shared" si="7" ref="D29:I29">SUM(D30:D38)</f>
        <v>11298106</v>
      </c>
      <c r="E29" s="15">
        <f t="shared" si="7"/>
        <v>0</v>
      </c>
      <c r="F29" s="15">
        <f t="shared" si="7"/>
        <v>11298106</v>
      </c>
      <c r="G29" s="15">
        <f t="shared" si="7"/>
        <v>6508837.220000001</v>
      </c>
      <c r="H29" s="15">
        <f t="shared" si="7"/>
        <v>5872177.220000001</v>
      </c>
      <c r="I29" s="15">
        <f t="shared" si="7"/>
        <v>4789268.779999999</v>
      </c>
    </row>
    <row r="30" spans="2:9" ht="12.75">
      <c r="B30" s="13" t="s">
        <v>31</v>
      </c>
      <c r="C30" s="11"/>
      <c r="D30" s="15">
        <v>3559559</v>
      </c>
      <c r="E30" s="16">
        <v>-114381</v>
      </c>
      <c r="F30" s="15">
        <f aca="true" t="shared" si="8" ref="F30:F38">D30+E30</f>
        <v>3445178</v>
      </c>
      <c r="G30" s="16">
        <v>1335398.44</v>
      </c>
      <c r="H30" s="16">
        <v>1329351.44</v>
      </c>
      <c r="I30" s="16">
        <f t="shared" si="6"/>
        <v>2109779.56</v>
      </c>
    </row>
    <row r="31" spans="2:9" ht="12.75">
      <c r="B31" s="13" t="s">
        <v>32</v>
      </c>
      <c r="C31" s="11"/>
      <c r="D31" s="15">
        <v>484000</v>
      </c>
      <c r="E31" s="16">
        <v>37598</v>
      </c>
      <c r="F31" s="15">
        <f t="shared" si="8"/>
        <v>521598</v>
      </c>
      <c r="G31" s="16">
        <v>159703.75</v>
      </c>
      <c r="H31" s="16">
        <v>159703.75</v>
      </c>
      <c r="I31" s="16">
        <f t="shared" si="6"/>
        <v>361894.25</v>
      </c>
    </row>
    <row r="32" spans="2:9" ht="12.75">
      <c r="B32" s="13" t="s">
        <v>33</v>
      </c>
      <c r="C32" s="11"/>
      <c r="D32" s="15">
        <v>1782116</v>
      </c>
      <c r="E32" s="16">
        <v>54468</v>
      </c>
      <c r="F32" s="15">
        <f t="shared" si="8"/>
        <v>1836584</v>
      </c>
      <c r="G32" s="16">
        <v>1475158.67</v>
      </c>
      <c r="H32" s="16">
        <v>1449158.67</v>
      </c>
      <c r="I32" s="16">
        <f t="shared" si="6"/>
        <v>361425.3300000001</v>
      </c>
    </row>
    <row r="33" spans="2:9" ht="12.75">
      <c r="B33" s="13" t="s">
        <v>34</v>
      </c>
      <c r="C33" s="11"/>
      <c r="D33" s="15">
        <v>156144</v>
      </c>
      <c r="E33" s="16">
        <v>65360</v>
      </c>
      <c r="F33" s="15">
        <f t="shared" si="8"/>
        <v>221504</v>
      </c>
      <c r="G33" s="16">
        <v>185029.76</v>
      </c>
      <c r="H33" s="16">
        <v>185029.76</v>
      </c>
      <c r="I33" s="16">
        <f t="shared" si="6"/>
        <v>36474.23999999999</v>
      </c>
    </row>
    <row r="34" spans="2:9" ht="12.75">
      <c r="B34" s="13" t="s">
        <v>35</v>
      </c>
      <c r="C34" s="11"/>
      <c r="D34" s="15">
        <v>979511</v>
      </c>
      <c r="E34" s="16">
        <v>-43316</v>
      </c>
      <c r="F34" s="15">
        <f t="shared" si="8"/>
        <v>936195</v>
      </c>
      <c r="G34" s="16">
        <v>471093.08</v>
      </c>
      <c r="H34" s="16">
        <v>471093.08</v>
      </c>
      <c r="I34" s="16">
        <f t="shared" si="6"/>
        <v>465101.92</v>
      </c>
    </row>
    <row r="35" spans="2:9" ht="12.75">
      <c r="B35" s="13" t="s">
        <v>36</v>
      </c>
      <c r="C35" s="11"/>
      <c r="D35" s="15">
        <v>190528</v>
      </c>
      <c r="E35" s="16">
        <v>38476</v>
      </c>
      <c r="F35" s="15">
        <f t="shared" si="8"/>
        <v>229004</v>
      </c>
      <c r="G35" s="16">
        <v>45285.2</v>
      </c>
      <c r="H35" s="16">
        <v>45285.2</v>
      </c>
      <c r="I35" s="16">
        <f t="shared" si="6"/>
        <v>183718.8</v>
      </c>
    </row>
    <row r="36" spans="2:9" ht="12.75">
      <c r="B36" s="13" t="s">
        <v>37</v>
      </c>
      <c r="C36" s="11"/>
      <c r="D36" s="15">
        <v>300120</v>
      </c>
      <c r="E36" s="16">
        <v>-2485</v>
      </c>
      <c r="F36" s="15">
        <f t="shared" si="8"/>
        <v>297635</v>
      </c>
      <c r="G36" s="16">
        <v>8874.4</v>
      </c>
      <c r="H36" s="16">
        <v>8874.4</v>
      </c>
      <c r="I36" s="16">
        <f t="shared" si="6"/>
        <v>288760.6</v>
      </c>
    </row>
    <row r="37" spans="2:9" ht="12.75">
      <c r="B37" s="13" t="s">
        <v>38</v>
      </c>
      <c r="C37" s="11"/>
      <c r="D37" s="15">
        <v>80520</v>
      </c>
      <c r="E37" s="16">
        <v>-36200</v>
      </c>
      <c r="F37" s="15">
        <f t="shared" si="8"/>
        <v>44320</v>
      </c>
      <c r="G37" s="16">
        <v>0</v>
      </c>
      <c r="H37" s="16">
        <v>0</v>
      </c>
      <c r="I37" s="16">
        <f t="shared" si="6"/>
        <v>44320</v>
      </c>
    </row>
    <row r="38" spans="2:9" ht="12.75">
      <c r="B38" s="13" t="s">
        <v>39</v>
      </c>
      <c r="C38" s="11"/>
      <c r="D38" s="15">
        <v>3765608</v>
      </c>
      <c r="E38" s="16">
        <v>480</v>
      </c>
      <c r="F38" s="15">
        <f t="shared" si="8"/>
        <v>3766088</v>
      </c>
      <c r="G38" s="16">
        <v>2828293.92</v>
      </c>
      <c r="H38" s="16">
        <v>2223680.92</v>
      </c>
      <c r="I38" s="16">
        <f t="shared" si="6"/>
        <v>937794.0800000001</v>
      </c>
    </row>
    <row r="39" spans="2:9" ht="25.5" customHeight="1">
      <c r="B39" s="26" t="s">
        <v>40</v>
      </c>
      <c r="C39" s="27"/>
      <c r="D39" s="15">
        <f aca="true" t="shared" si="9" ref="D39:I39">SUM(D40:D48)</f>
        <v>1233269</v>
      </c>
      <c r="E39" s="15">
        <f t="shared" si="9"/>
        <v>-1233269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1233269</v>
      </c>
      <c r="E40" s="16">
        <v>-1233269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2241804</v>
      </c>
      <c r="E49" s="15">
        <f t="shared" si="11"/>
        <v>294703.33</v>
      </c>
      <c r="F49" s="15">
        <f t="shared" si="11"/>
        <v>2536507.33</v>
      </c>
      <c r="G49" s="15">
        <f t="shared" si="11"/>
        <v>0</v>
      </c>
      <c r="H49" s="15">
        <f t="shared" si="11"/>
        <v>0</v>
      </c>
      <c r="I49" s="15">
        <f t="shared" si="11"/>
        <v>2536507.33</v>
      </c>
    </row>
    <row r="50" spans="2:9" ht="12.75">
      <c r="B50" s="13" t="s">
        <v>51</v>
      </c>
      <c r="C50" s="11"/>
      <c r="D50" s="15">
        <v>150000</v>
      </c>
      <c r="E50" s="16">
        <v>0</v>
      </c>
      <c r="F50" s="15">
        <f t="shared" si="10"/>
        <v>150000</v>
      </c>
      <c r="G50" s="16">
        <v>0</v>
      </c>
      <c r="H50" s="16">
        <v>0</v>
      </c>
      <c r="I50" s="16">
        <f t="shared" si="6"/>
        <v>150000</v>
      </c>
    </row>
    <row r="51" spans="2:9" ht="12.75">
      <c r="B51" s="13" t="s">
        <v>52</v>
      </c>
      <c r="C51" s="11"/>
      <c r="D51" s="15">
        <v>1200000</v>
      </c>
      <c r="E51" s="16">
        <v>0</v>
      </c>
      <c r="F51" s="15">
        <f t="shared" si="10"/>
        <v>1200000</v>
      </c>
      <c r="G51" s="16">
        <v>0</v>
      </c>
      <c r="H51" s="16">
        <v>0</v>
      </c>
      <c r="I51" s="16">
        <f t="shared" si="6"/>
        <v>1200000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891804</v>
      </c>
      <c r="E55" s="16">
        <v>294703.33</v>
      </c>
      <c r="F55" s="15">
        <f t="shared" si="10"/>
        <v>1186507.33</v>
      </c>
      <c r="G55" s="16">
        <v>0</v>
      </c>
      <c r="H55" s="16">
        <v>0</v>
      </c>
      <c r="I55" s="16">
        <f t="shared" si="6"/>
        <v>1186507.33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90109922</v>
      </c>
      <c r="E85" s="21">
        <f>E86+E104+E94+E114+E124+E134+E138+E147+E151</f>
        <v>-11332651</v>
      </c>
      <c r="F85" s="21">
        <f t="shared" si="12"/>
        <v>78777271</v>
      </c>
      <c r="G85" s="21">
        <f>G86+G104+G94+G114+G124+G134+G138+G147+G151</f>
        <v>57763671.47</v>
      </c>
      <c r="H85" s="21">
        <f>H86+H104+H94+H114+H124+H134+H138+H147+H151</f>
        <v>55774955.28</v>
      </c>
      <c r="I85" s="21">
        <f t="shared" si="12"/>
        <v>21013599.53</v>
      </c>
    </row>
    <row r="86" spans="2:9" ht="12.75">
      <c r="B86" s="3" t="s">
        <v>12</v>
      </c>
      <c r="C86" s="9"/>
      <c r="D86" s="15">
        <f>SUM(D87:D93)</f>
        <v>82148413</v>
      </c>
      <c r="E86" s="15">
        <f>SUM(E87:E93)</f>
        <v>-11332651</v>
      </c>
      <c r="F86" s="15">
        <f>SUM(F87:F93)</f>
        <v>70815762</v>
      </c>
      <c r="G86" s="15">
        <f>SUM(G87:G93)</f>
        <v>55164592.72</v>
      </c>
      <c r="H86" s="15">
        <f>SUM(H87:H93)</f>
        <v>53214876.53</v>
      </c>
      <c r="I86" s="16">
        <f aca="true" t="shared" si="13" ref="I86:I149">F86-G86</f>
        <v>15651169.280000001</v>
      </c>
    </row>
    <row r="87" spans="2:9" ht="12.75">
      <c r="B87" s="13" t="s">
        <v>13</v>
      </c>
      <c r="C87" s="11"/>
      <c r="D87" s="15">
        <v>22303890</v>
      </c>
      <c r="E87" s="16">
        <v>-2815637.4</v>
      </c>
      <c r="F87" s="15">
        <f aca="true" t="shared" si="14" ref="F87:F103">D87+E87</f>
        <v>19488252.6</v>
      </c>
      <c r="G87" s="16">
        <v>17680803.13</v>
      </c>
      <c r="H87" s="16">
        <v>17060139.81</v>
      </c>
      <c r="I87" s="16">
        <f t="shared" si="13"/>
        <v>1807449.4700000025</v>
      </c>
    </row>
    <row r="88" spans="2:9" ht="12.75">
      <c r="B88" s="13" t="s">
        <v>14</v>
      </c>
      <c r="C88" s="11"/>
      <c r="D88" s="15">
        <v>43055942</v>
      </c>
      <c r="E88" s="16">
        <v>-8529656</v>
      </c>
      <c r="F88" s="15">
        <f t="shared" si="14"/>
        <v>34526286</v>
      </c>
      <c r="G88" s="16">
        <v>27183576.36</v>
      </c>
      <c r="H88" s="16">
        <v>26260589.28</v>
      </c>
      <c r="I88" s="16">
        <f t="shared" si="13"/>
        <v>7342709.640000001</v>
      </c>
    </row>
    <row r="89" spans="2:9" ht="12.75">
      <c r="B89" s="13" t="s">
        <v>15</v>
      </c>
      <c r="C89" s="11"/>
      <c r="D89" s="15">
        <v>6075827</v>
      </c>
      <c r="E89" s="16">
        <v>1170185.5</v>
      </c>
      <c r="F89" s="15">
        <f t="shared" si="14"/>
        <v>7246012.5</v>
      </c>
      <c r="G89" s="16">
        <v>4412679.08</v>
      </c>
      <c r="H89" s="16">
        <v>4305066.9</v>
      </c>
      <c r="I89" s="16">
        <f t="shared" si="13"/>
        <v>2833333.42</v>
      </c>
    </row>
    <row r="90" spans="2:9" ht="12.75">
      <c r="B90" s="13" t="s">
        <v>16</v>
      </c>
      <c r="C90" s="11"/>
      <c r="D90" s="15">
        <v>5251374</v>
      </c>
      <c r="E90" s="16">
        <v>-530609.7</v>
      </c>
      <c r="F90" s="15">
        <f t="shared" si="14"/>
        <v>4720764.3</v>
      </c>
      <c r="G90" s="16">
        <v>3974362.63</v>
      </c>
      <c r="H90" s="16">
        <v>3813258.67</v>
      </c>
      <c r="I90" s="16">
        <f t="shared" si="13"/>
        <v>746401.6699999999</v>
      </c>
    </row>
    <row r="91" spans="2:9" ht="12.75">
      <c r="B91" s="13" t="s">
        <v>17</v>
      </c>
      <c r="C91" s="11"/>
      <c r="D91" s="15">
        <v>3402216</v>
      </c>
      <c r="E91" s="16">
        <v>-608121.9</v>
      </c>
      <c r="F91" s="15">
        <f t="shared" si="14"/>
        <v>2794094.1</v>
      </c>
      <c r="G91" s="16">
        <v>1913171.52</v>
      </c>
      <c r="H91" s="16">
        <v>1775821.87</v>
      </c>
      <c r="I91" s="16">
        <f t="shared" si="13"/>
        <v>880922.5800000001</v>
      </c>
    </row>
    <row r="92" spans="2:9" ht="12.75">
      <c r="B92" s="13" t="s">
        <v>18</v>
      </c>
      <c r="C92" s="11"/>
      <c r="D92" s="15">
        <v>226008</v>
      </c>
      <c r="E92" s="16">
        <v>1814344.5</v>
      </c>
      <c r="F92" s="15">
        <f t="shared" si="14"/>
        <v>2040352.5</v>
      </c>
      <c r="G92" s="16">
        <v>0</v>
      </c>
      <c r="H92" s="16">
        <v>0</v>
      </c>
      <c r="I92" s="16">
        <f t="shared" si="13"/>
        <v>2040352.5</v>
      </c>
    </row>
    <row r="93" spans="2:9" ht="12.75">
      <c r="B93" s="13" t="s">
        <v>19</v>
      </c>
      <c r="C93" s="11"/>
      <c r="D93" s="15">
        <v>1833156</v>
      </c>
      <c r="E93" s="16">
        <v>-1833156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3401643</v>
      </c>
      <c r="E94" s="15">
        <f>SUM(E95:E103)</f>
        <v>0</v>
      </c>
      <c r="F94" s="15">
        <f>SUM(F95:F103)</f>
        <v>3401643</v>
      </c>
      <c r="G94" s="15">
        <f>SUM(G95:G103)</f>
        <v>475214.85</v>
      </c>
      <c r="H94" s="15">
        <f>SUM(H95:H103)</f>
        <v>475214.85</v>
      </c>
      <c r="I94" s="16">
        <f t="shared" si="13"/>
        <v>2926428.15</v>
      </c>
    </row>
    <row r="95" spans="2:9" ht="12.75">
      <c r="B95" s="13" t="s">
        <v>21</v>
      </c>
      <c r="C95" s="11"/>
      <c r="D95" s="15">
        <v>817786.5</v>
      </c>
      <c r="E95" s="16">
        <v>-28300.8</v>
      </c>
      <c r="F95" s="15">
        <f t="shared" si="14"/>
        <v>789485.7</v>
      </c>
      <c r="G95" s="16">
        <v>149556.55</v>
      </c>
      <c r="H95" s="16">
        <v>149556.55</v>
      </c>
      <c r="I95" s="16">
        <f t="shared" si="13"/>
        <v>639929.1499999999</v>
      </c>
    </row>
    <row r="96" spans="2:9" ht="12.75">
      <c r="B96" s="13" t="s">
        <v>22</v>
      </c>
      <c r="C96" s="11"/>
      <c r="D96" s="15">
        <v>47257.5</v>
      </c>
      <c r="E96" s="16">
        <v>-157.8</v>
      </c>
      <c r="F96" s="15">
        <f t="shared" si="14"/>
        <v>47099.7</v>
      </c>
      <c r="G96" s="16">
        <v>2746.01</v>
      </c>
      <c r="H96" s="16">
        <v>2746.01</v>
      </c>
      <c r="I96" s="16">
        <f t="shared" si="13"/>
        <v>44353.689999999995</v>
      </c>
    </row>
    <row r="97" spans="2:9" ht="12.75">
      <c r="B97" s="13" t="s">
        <v>23</v>
      </c>
      <c r="C97" s="11"/>
      <c r="D97" s="15">
        <v>83340</v>
      </c>
      <c r="E97" s="16">
        <v>445.2</v>
      </c>
      <c r="F97" s="15">
        <f t="shared" si="14"/>
        <v>83785.2</v>
      </c>
      <c r="G97" s="16">
        <v>56451.62</v>
      </c>
      <c r="H97" s="16">
        <v>56451.62</v>
      </c>
      <c r="I97" s="16">
        <f t="shared" si="13"/>
        <v>27333.579999999994</v>
      </c>
    </row>
    <row r="98" spans="2:9" ht="12.75">
      <c r="B98" s="13" t="s">
        <v>24</v>
      </c>
      <c r="C98" s="11"/>
      <c r="D98" s="15">
        <v>451411.5</v>
      </c>
      <c r="E98" s="16">
        <v>17112</v>
      </c>
      <c r="F98" s="15">
        <f t="shared" si="14"/>
        <v>468523.5</v>
      </c>
      <c r="G98" s="16">
        <v>24546.45</v>
      </c>
      <c r="H98" s="16">
        <v>24546.45</v>
      </c>
      <c r="I98" s="16">
        <f t="shared" si="13"/>
        <v>443977.05</v>
      </c>
    </row>
    <row r="99" spans="2:9" ht="12.75">
      <c r="B99" s="13" t="s">
        <v>25</v>
      </c>
      <c r="C99" s="11"/>
      <c r="D99" s="15">
        <v>97971</v>
      </c>
      <c r="E99" s="16">
        <v>8163</v>
      </c>
      <c r="F99" s="15">
        <f t="shared" si="14"/>
        <v>106134</v>
      </c>
      <c r="G99" s="16">
        <v>19134.52</v>
      </c>
      <c r="H99" s="16">
        <v>19134.52</v>
      </c>
      <c r="I99" s="16">
        <f t="shared" si="13"/>
        <v>86999.48</v>
      </c>
    </row>
    <row r="100" spans="2:9" ht="12.75">
      <c r="B100" s="13" t="s">
        <v>26</v>
      </c>
      <c r="C100" s="11"/>
      <c r="D100" s="15">
        <v>1007190</v>
      </c>
      <c r="E100" s="16">
        <v>-907.2</v>
      </c>
      <c r="F100" s="15">
        <f t="shared" si="14"/>
        <v>1006282.8</v>
      </c>
      <c r="G100" s="16">
        <v>120541.1</v>
      </c>
      <c r="H100" s="16">
        <v>120541.1</v>
      </c>
      <c r="I100" s="16">
        <f t="shared" si="13"/>
        <v>885741.7000000001</v>
      </c>
    </row>
    <row r="101" spans="2:9" ht="12.75">
      <c r="B101" s="13" t="s">
        <v>27</v>
      </c>
      <c r="C101" s="11"/>
      <c r="D101" s="15">
        <v>129874.5</v>
      </c>
      <c r="E101" s="16">
        <v>-450</v>
      </c>
      <c r="F101" s="15">
        <f t="shared" si="14"/>
        <v>129424.5</v>
      </c>
      <c r="G101" s="16">
        <v>9585.86</v>
      </c>
      <c r="H101" s="16">
        <v>9585.86</v>
      </c>
      <c r="I101" s="16">
        <f t="shared" si="13"/>
        <v>119838.64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766812</v>
      </c>
      <c r="E103" s="16">
        <v>4095.6</v>
      </c>
      <c r="F103" s="15">
        <f t="shared" si="14"/>
        <v>770907.6</v>
      </c>
      <c r="G103" s="16">
        <v>92652.74</v>
      </c>
      <c r="H103" s="16">
        <v>92652.74</v>
      </c>
      <c r="I103" s="16">
        <f t="shared" si="13"/>
        <v>678254.86</v>
      </c>
    </row>
    <row r="104" spans="2:9" ht="12.75">
      <c r="B104" s="3" t="s">
        <v>30</v>
      </c>
      <c r="C104" s="9"/>
      <c r="D104" s="15">
        <f>SUM(D105:D113)</f>
        <v>4559866</v>
      </c>
      <c r="E104" s="15">
        <f>SUM(E105:E113)</f>
        <v>0</v>
      </c>
      <c r="F104" s="15">
        <f>SUM(F105:F113)</f>
        <v>4559866</v>
      </c>
      <c r="G104" s="15">
        <f>SUM(G105:G113)</f>
        <v>2123863.9000000004</v>
      </c>
      <c r="H104" s="15">
        <f>SUM(H105:H113)</f>
        <v>2084863.9000000004</v>
      </c>
      <c r="I104" s="16">
        <f t="shared" si="13"/>
        <v>2436002.0999999996</v>
      </c>
    </row>
    <row r="105" spans="2:9" ht="12.75">
      <c r="B105" s="13" t="s">
        <v>31</v>
      </c>
      <c r="C105" s="11"/>
      <c r="D105" s="15">
        <v>5148</v>
      </c>
      <c r="E105" s="16">
        <v>1590</v>
      </c>
      <c r="F105" s="16">
        <f>D105+E105</f>
        <v>6738</v>
      </c>
      <c r="G105" s="16">
        <v>2015.73</v>
      </c>
      <c r="H105" s="16">
        <v>2015.73</v>
      </c>
      <c r="I105" s="16">
        <f t="shared" si="13"/>
        <v>4722.27</v>
      </c>
    </row>
    <row r="106" spans="2:9" ht="12.75">
      <c r="B106" s="13" t="s">
        <v>32</v>
      </c>
      <c r="C106" s="11"/>
      <c r="D106" s="15">
        <v>726000</v>
      </c>
      <c r="E106" s="16">
        <v>56397</v>
      </c>
      <c r="F106" s="16">
        <f aca="true" t="shared" si="15" ref="F106:F113">D106+E106</f>
        <v>782397</v>
      </c>
      <c r="G106" s="16">
        <v>239555.6</v>
      </c>
      <c r="H106" s="16">
        <v>239555.6</v>
      </c>
      <c r="I106" s="16">
        <f t="shared" si="13"/>
        <v>542841.4</v>
      </c>
    </row>
    <row r="107" spans="2:9" ht="12.75">
      <c r="B107" s="13" t="s">
        <v>33</v>
      </c>
      <c r="C107" s="11"/>
      <c r="D107" s="15">
        <v>1334425</v>
      </c>
      <c r="E107" s="16">
        <v>65217</v>
      </c>
      <c r="F107" s="16">
        <f t="shared" si="15"/>
        <v>1399642</v>
      </c>
      <c r="G107" s="16">
        <v>858389.73</v>
      </c>
      <c r="H107" s="16">
        <v>819389.73</v>
      </c>
      <c r="I107" s="16">
        <f t="shared" si="13"/>
        <v>541252.27</v>
      </c>
    </row>
    <row r="108" spans="2:9" ht="12.75">
      <c r="B108" s="13" t="s">
        <v>34</v>
      </c>
      <c r="C108" s="11"/>
      <c r="D108" s="15">
        <v>234216</v>
      </c>
      <c r="E108" s="16">
        <v>7740</v>
      </c>
      <c r="F108" s="16">
        <f t="shared" si="15"/>
        <v>241956</v>
      </c>
      <c r="G108" s="16">
        <v>187314.82</v>
      </c>
      <c r="H108" s="16">
        <v>187314.82</v>
      </c>
      <c r="I108" s="16">
        <f t="shared" si="13"/>
        <v>54641.17999999999</v>
      </c>
    </row>
    <row r="109" spans="2:9" ht="12.75">
      <c r="B109" s="13" t="s">
        <v>35</v>
      </c>
      <c r="C109" s="11"/>
      <c r="D109" s="15">
        <v>1467880.5</v>
      </c>
      <c r="E109" s="16">
        <v>-68124</v>
      </c>
      <c r="F109" s="16">
        <f t="shared" si="15"/>
        <v>1399756.5</v>
      </c>
      <c r="G109" s="16">
        <v>703507.51</v>
      </c>
      <c r="H109" s="16">
        <v>703507.51</v>
      </c>
      <c r="I109" s="16">
        <f t="shared" si="13"/>
        <v>696248.99</v>
      </c>
    </row>
    <row r="110" spans="2:9" ht="12.75">
      <c r="B110" s="13" t="s">
        <v>36</v>
      </c>
      <c r="C110" s="11"/>
      <c r="D110" s="15">
        <v>285792</v>
      </c>
      <c r="E110" s="16">
        <v>-6960</v>
      </c>
      <c r="F110" s="16">
        <f t="shared" si="15"/>
        <v>278832</v>
      </c>
      <c r="G110" s="16">
        <v>31105.8</v>
      </c>
      <c r="H110" s="16">
        <v>31105.8</v>
      </c>
      <c r="I110" s="16">
        <f t="shared" si="13"/>
        <v>247726.2</v>
      </c>
    </row>
    <row r="111" spans="2:9" ht="12.75">
      <c r="B111" s="13" t="s">
        <v>37</v>
      </c>
      <c r="C111" s="11"/>
      <c r="D111" s="15">
        <v>217762.5</v>
      </c>
      <c r="E111" s="16">
        <v>-1530</v>
      </c>
      <c r="F111" s="16">
        <f t="shared" si="15"/>
        <v>216232.5</v>
      </c>
      <c r="G111" s="16">
        <v>12155.1</v>
      </c>
      <c r="H111" s="16">
        <v>12155.1</v>
      </c>
      <c r="I111" s="16">
        <f t="shared" si="13"/>
        <v>204077.4</v>
      </c>
    </row>
    <row r="112" spans="2:9" ht="12.75">
      <c r="B112" s="13" t="s">
        <v>38</v>
      </c>
      <c r="C112" s="11"/>
      <c r="D112" s="15">
        <v>120780</v>
      </c>
      <c r="E112" s="16">
        <v>-54300</v>
      </c>
      <c r="F112" s="16">
        <f t="shared" si="15"/>
        <v>66480</v>
      </c>
      <c r="G112" s="16">
        <v>0</v>
      </c>
      <c r="H112" s="16">
        <v>0</v>
      </c>
      <c r="I112" s="16">
        <f t="shared" si="13"/>
        <v>66480</v>
      </c>
    </row>
    <row r="113" spans="2:9" ht="12.75">
      <c r="B113" s="13" t="s">
        <v>39</v>
      </c>
      <c r="C113" s="11"/>
      <c r="D113" s="15">
        <v>167862</v>
      </c>
      <c r="E113" s="16">
        <v>-30</v>
      </c>
      <c r="F113" s="16">
        <f t="shared" si="15"/>
        <v>167832</v>
      </c>
      <c r="G113" s="16">
        <v>89819.61</v>
      </c>
      <c r="H113" s="16">
        <v>89819.61</v>
      </c>
      <c r="I113" s="16">
        <f t="shared" si="13"/>
        <v>78012.39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161916471</v>
      </c>
      <c r="E160" s="14">
        <f t="shared" si="21"/>
        <v>-19566209.67</v>
      </c>
      <c r="F160" s="14">
        <f t="shared" si="21"/>
        <v>142350261.32999998</v>
      </c>
      <c r="G160" s="14">
        <f t="shared" si="21"/>
        <v>101513373.15</v>
      </c>
      <c r="H160" s="14">
        <f t="shared" si="21"/>
        <v>97587379.59</v>
      </c>
      <c r="I160" s="14">
        <f t="shared" si="21"/>
        <v>40836888.18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2022-01-26T21:44:09Z</dcterms:modified>
  <cp:category/>
  <cp:version/>
  <cp:contentType/>
  <cp:contentStatus/>
</cp:coreProperties>
</file>